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9A12409B-FEF2-468B-87F9-6CDEE10C777A}" xr6:coauthVersionLast="41" xr6:coauthVersionMax="41" xr10:uidLastSave="{00000000-0000-0000-0000-000000000000}"/>
  <bookViews>
    <workbookView xWindow="-18180" yWindow="2520" windowWidth="13125" windowHeight="10980" xr2:uid="{3868D1F3-B517-40D9-A900-7777E0A0D233}"/>
  </bookViews>
  <sheets>
    <sheet name="30 en 30 (T2)" sheetId="1" r:id="rId1"/>
    <sheet name="Ing.s nouvellement titulaires" sheetId="3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E5" i="3"/>
  <c r="H2" i="3"/>
  <c r="H5" i="3" s="1"/>
  <c r="G2" i="3"/>
  <c r="G5" i="3" s="1"/>
  <c r="F2" i="3"/>
  <c r="E2" i="3"/>
  <c r="D2" i="3"/>
  <c r="D5" i="3" s="1"/>
  <c r="N4" i="1" l="1"/>
  <c r="M4" i="1"/>
  <c r="M5" i="1" s="1"/>
  <c r="L4" i="1"/>
  <c r="L5" i="1" s="1"/>
  <c r="K4" i="1"/>
  <c r="J4" i="1"/>
  <c r="J5" i="1" s="1"/>
  <c r="I4" i="1"/>
  <c r="I5" i="1" s="1"/>
  <c r="H4" i="1"/>
  <c r="H5" i="1" s="1"/>
  <c r="G4" i="1"/>
  <c r="G5" i="1" s="1"/>
  <c r="F4" i="1"/>
  <c r="E4" i="1"/>
  <c r="E5" i="1" s="1"/>
  <c r="D4" i="1"/>
  <c r="D5" i="1" s="1"/>
  <c r="C4" i="1"/>
  <c r="B4" i="1"/>
  <c r="B5" i="1" s="1"/>
  <c r="N3" i="1"/>
  <c r="M3" i="1"/>
  <c r="L3" i="1"/>
  <c r="K3" i="1"/>
  <c r="J3" i="1"/>
  <c r="I3" i="1"/>
  <c r="H3" i="1"/>
  <c r="G3" i="1"/>
  <c r="F3" i="1"/>
  <c r="E3" i="1"/>
  <c r="D3" i="1"/>
  <c r="C3" i="1"/>
  <c r="B3" i="1"/>
  <c r="N2" i="1"/>
  <c r="M2" i="1"/>
  <c r="L2" i="1"/>
  <c r="K2" i="1"/>
  <c r="J2" i="1"/>
  <c r="I2" i="1"/>
  <c r="H2" i="1"/>
  <c r="G2" i="1"/>
  <c r="F2" i="1"/>
  <c r="E2" i="1"/>
  <c r="D2" i="1"/>
  <c r="C2" i="1"/>
  <c r="B2" i="1"/>
  <c r="C5" i="1" l="1"/>
  <c r="K5" i="1"/>
  <c r="N5" i="1"/>
  <c r="F5" i="1"/>
</calcChain>
</file>

<file path=xl/sharedStrings.xml><?xml version="1.0" encoding="utf-8"?>
<sst xmlns="http://schemas.openxmlformats.org/spreadsheetml/2006/main" count="26" uniqueCount="26">
  <si>
    <t>Ingénieurs en exercice (cat. exclusive)</t>
  </si>
  <si>
    <t>Total</t>
  </si>
  <si>
    <t>Ingénieurs nouvellement titulaires</t>
  </si>
  <si>
    <t>Ingénieures nouvellement titulaires</t>
  </si>
  <si>
    <t>Total — Ingénieurs nouvellement titulaires</t>
  </si>
  <si>
    <t>Pourcentage des ingénieures nouvellement titulaires</t>
  </si>
  <si>
    <t xml:space="preserve">Pourcentage 30 en 30  nationale </t>
  </si>
  <si>
    <t>Date</t>
  </si>
  <si>
    <t>30 en 30</t>
  </si>
  <si>
    <t>Ingénieurs nouvellement titulaires à l'échelle nationale</t>
  </si>
  <si>
    <t>Total - Ingénieurs nouvellement titulaires (hommes et femmes)</t>
  </si>
  <si>
    <t xml:space="preserve">Total - Hommes ingénieurs nouvellement titulaires </t>
  </si>
  <si>
    <t>Total —Femmes ingénieures nouvellement titulaires</t>
  </si>
  <si>
    <t>Pourcentage des femmes ingénieures nouvellement titulaires</t>
  </si>
  <si>
    <t>EGBC</t>
  </si>
  <si>
    <t>Ingénieurs et géoscientifiques Nouveau-Brunswick</t>
  </si>
  <si>
    <t>OIQ</t>
  </si>
  <si>
    <t>PEO</t>
  </si>
  <si>
    <t>Engineers Manitoba</t>
  </si>
  <si>
    <t>APEGS</t>
  </si>
  <si>
    <t>APEGA</t>
  </si>
  <si>
    <t>Engineers Nova Scotia</t>
  </si>
  <si>
    <t>Engineers PEI</t>
  </si>
  <si>
    <t>PEGNL</t>
  </si>
  <si>
    <t>NAPEG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</si>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</sst>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EAAAA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166" fontId="3" fillId="5" borderId="3" xfId="2" applyNumberFormat="1" applyFont="1" applyFill="1" applyBorder="1" applyAlignment="1">
      <alignment wrapText="1"/>
    </xf>
    <xf numFmtId="165" fontId="2" fillId="2" borderId="5" xfId="1" applyNumberFormat="1" applyFont="1" applyFill="1" applyBorder="1" applyAlignment="1">
      <alignment horizontal="left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" fontId="4" fillId="6" borderId="6" xfId="1" applyNumberFormat="1" applyFont="1" applyFill="1" applyBorder="1" applyAlignment="1">
      <alignment horizontal="left" vertical="center" wrapText="1"/>
    </xf>
    <xf numFmtId="166" fontId="3" fillId="7" borderId="7" xfId="0" applyNumberFormat="1" applyFont="1" applyFill="1" applyBorder="1"/>
    <xf numFmtId="165" fontId="0" fillId="0" borderId="0" xfId="0" applyNumberFormat="1"/>
    <xf numFmtId="1" fontId="2" fillId="2" borderId="6" xfId="1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wrapText="1"/>
    </xf>
    <xf numFmtId="3" fontId="0" fillId="6" borderId="3" xfId="0" applyNumberForma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3" fillId="8" borderId="0" xfId="0" applyFont="1" applyFill="1"/>
    <xf numFmtId="166" fontId="3" fillId="8" borderId="7" xfId="0" applyNumberFormat="1" applyFont="1" applyFill="1" applyBorder="1"/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8" xfId="1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Pourcentage</a:t>
            </a:r>
            <a:r>
              <a:rPr lang="en-CA" baseline="0"/>
              <a:t> </a:t>
            </a:r>
            <a:r>
              <a:rPr lang="en-CA"/>
              <a:t>30 en 30 </a:t>
            </a:r>
            <a:r>
              <a:rPr lang="en-CA" baseline="0"/>
              <a:t>nationale 2014-2018</a:t>
            </a:r>
            <a:r>
              <a:rPr lang="en-CA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'[2]30 by 30 (T2)'!$A$9:$A$13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'[2]30 by 30 (T2)'!$B$9:$B$13</c:f>
              <c:numCache>
                <c:formatCode>General</c:formatCode>
                <c:ptCount val="5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7-4757-97CA-0996D07C3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099280"/>
        <c:axId val="1687003856"/>
      </c:lineChart>
      <c:catAx>
        <c:axId val="176109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003856"/>
        <c:crosses val="autoZero"/>
        <c:auto val="1"/>
        <c:lblAlgn val="ctr"/>
        <c:lblOffset val="100"/>
        <c:noMultiLvlLbl val="0"/>
      </c:catAx>
      <c:valAx>
        <c:axId val="16870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09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Ingénieurs nouvellement titulaires à l'échelle nationale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Total- Hommes ingenieurs nouvellement titulaires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'[2]Newly Licensed Graph'!$D$1:$H$1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'[2]Newly Licensed Graph'!$D$3:$H$3</c:f>
              <c:numCache>
                <c:formatCode>General</c:formatCode>
                <c:ptCount val="5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3-45CB-ABF2-B8B9F6A21810}"/>
            </c:ext>
          </c:extLst>
        </c:ser>
        <c:ser>
          <c:idx val="2"/>
          <c:order val="1"/>
          <c:tx>
            <c:v>Total- Femmes ingenieurs nouvellement titulaires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'[2]Newly Licensed Graph'!$D$1:$H$1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'[2]Newly Licensed Graph'!$D$4:$H$4</c:f>
              <c:numCache>
                <c:formatCode>General</c:formatCode>
                <c:ptCount val="5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3-45CB-ABF2-B8B9F6A21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328613</xdr:colOff>
      <xdr:row>36</xdr:row>
      <xdr:rowOff>138113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3655B5-5013-46E4-A102-DC5EC94C5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47625</xdr:rowOff>
    </xdr:from>
    <xdr:to>
      <xdr:col>8</xdr:col>
      <xdr:colOff>290513</xdr:colOff>
      <xdr:row>29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F1A9AA-79F9-4F2E-8458-2400454A5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sandra.polyzou\AppData\Local\Microsoft\Windows\INetCache\Content.Outlook\DWR3UTE1\2018%20Membership%20Tables_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embership%20Tables_all%20Fina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égorie de membres (T1)"/>
      <sheetName val="30 en 30 (T2)"/>
      <sheetName val="Ing.s nouvellement titulaires"/>
      <sheetName val="Résidence (T3)"/>
      <sheetName val="Ing.s pour mille habitants (T4)"/>
    </sheetNames>
    <sheetDataSet>
      <sheetData sheetId="0">
        <row r="1">
          <cell r="B1" t="str">
            <v>EGBC</v>
          </cell>
        </row>
        <row r="5">
          <cell r="B5">
            <v>427</v>
          </cell>
          <cell r="C5">
            <v>511</v>
          </cell>
          <cell r="D5">
            <v>148</v>
          </cell>
          <cell r="E5">
            <v>110</v>
          </cell>
          <cell r="F5">
            <v>1400</v>
          </cell>
          <cell r="G5">
            <v>1574</v>
          </cell>
          <cell r="H5">
            <v>107</v>
          </cell>
          <cell r="I5">
            <v>152</v>
          </cell>
          <cell r="J5">
            <v>9</v>
          </cell>
          <cell r="K5">
            <v>77</v>
          </cell>
          <cell r="L5">
            <v>3</v>
          </cell>
          <cell r="M5">
            <v>3</v>
          </cell>
          <cell r="N5">
            <v>4521</v>
          </cell>
        </row>
        <row r="6">
          <cell r="B6">
            <v>77</v>
          </cell>
          <cell r="C6">
            <v>143</v>
          </cell>
          <cell r="D6">
            <v>42</v>
          </cell>
          <cell r="E6">
            <v>24</v>
          </cell>
          <cell r="F6">
            <v>319</v>
          </cell>
          <cell r="G6">
            <v>346</v>
          </cell>
          <cell r="H6">
            <v>15</v>
          </cell>
          <cell r="I6">
            <v>40</v>
          </cell>
          <cell r="J6">
            <v>1</v>
          </cell>
          <cell r="K6">
            <v>24</v>
          </cell>
          <cell r="L6">
            <v>0</v>
          </cell>
          <cell r="M6">
            <v>2</v>
          </cell>
          <cell r="N6">
            <v>1033</v>
          </cell>
        </row>
        <row r="7">
          <cell r="B7">
            <v>504</v>
          </cell>
          <cell r="C7">
            <v>654</v>
          </cell>
          <cell r="D7">
            <v>190</v>
          </cell>
          <cell r="E7">
            <v>134</v>
          </cell>
          <cell r="F7">
            <v>1719</v>
          </cell>
          <cell r="G7">
            <v>1920</v>
          </cell>
          <cell r="H7">
            <v>122</v>
          </cell>
          <cell r="I7">
            <v>192</v>
          </cell>
          <cell r="J7">
            <v>10</v>
          </cell>
          <cell r="K7">
            <v>101</v>
          </cell>
          <cell r="L7">
            <v>3</v>
          </cell>
          <cell r="M7">
            <v>5</v>
          </cell>
          <cell r="N7">
            <v>5554</v>
          </cell>
        </row>
        <row r="8">
          <cell r="B8">
            <v>259</v>
          </cell>
          <cell r="C8">
            <v>426</v>
          </cell>
          <cell r="D8">
            <v>65</v>
          </cell>
          <cell r="E8">
            <v>68</v>
          </cell>
          <cell r="F8">
            <v>759</v>
          </cell>
          <cell r="G8">
            <v>185</v>
          </cell>
          <cell r="H8">
            <v>7</v>
          </cell>
          <cell r="I8">
            <v>21</v>
          </cell>
          <cell r="J8">
            <v>6</v>
          </cell>
          <cell r="K8">
            <v>30</v>
          </cell>
          <cell r="L8">
            <v>4</v>
          </cell>
          <cell r="M8">
            <v>1</v>
          </cell>
          <cell r="N8">
            <v>1831</v>
          </cell>
        </row>
        <row r="9">
          <cell r="B9">
            <v>38</v>
          </cell>
          <cell r="C9">
            <v>95</v>
          </cell>
          <cell r="D9">
            <v>11</v>
          </cell>
          <cell r="E9">
            <v>12</v>
          </cell>
          <cell r="F9">
            <v>150</v>
          </cell>
          <cell r="G9">
            <v>39</v>
          </cell>
          <cell r="H9">
            <v>7</v>
          </cell>
          <cell r="I9">
            <v>7</v>
          </cell>
          <cell r="J9">
            <v>1</v>
          </cell>
          <cell r="K9">
            <v>3</v>
          </cell>
          <cell r="L9">
            <v>2</v>
          </cell>
          <cell r="M9">
            <v>0</v>
          </cell>
          <cell r="N9">
            <v>365</v>
          </cell>
        </row>
        <row r="10">
          <cell r="B10">
            <v>297</v>
          </cell>
          <cell r="C10">
            <v>521</v>
          </cell>
          <cell r="D10">
            <v>76</v>
          </cell>
          <cell r="E10">
            <v>80</v>
          </cell>
          <cell r="F10">
            <v>909</v>
          </cell>
          <cell r="G10">
            <v>224</v>
          </cell>
          <cell r="H10">
            <v>14</v>
          </cell>
          <cell r="I10">
            <v>28</v>
          </cell>
          <cell r="J10">
            <v>7</v>
          </cell>
          <cell r="K10">
            <v>33</v>
          </cell>
          <cell r="L10">
            <v>6</v>
          </cell>
          <cell r="M10">
            <v>1</v>
          </cell>
          <cell r="N10">
            <v>2196</v>
          </cell>
        </row>
        <row r="11">
          <cell r="B11">
            <v>26</v>
          </cell>
          <cell r="C11">
            <v>0</v>
          </cell>
          <cell r="D11">
            <v>0</v>
          </cell>
          <cell r="E11">
            <v>0</v>
          </cell>
          <cell r="F11">
            <v>19</v>
          </cell>
          <cell r="G11">
            <v>8</v>
          </cell>
          <cell r="H11">
            <v>1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59</v>
          </cell>
        </row>
        <row r="12">
          <cell r="B12">
            <v>14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16</v>
          </cell>
        </row>
        <row r="13">
          <cell r="B13">
            <v>40</v>
          </cell>
          <cell r="C13">
            <v>0</v>
          </cell>
          <cell r="D13">
            <v>0</v>
          </cell>
          <cell r="E13">
            <v>0</v>
          </cell>
          <cell r="F13">
            <v>21</v>
          </cell>
          <cell r="G13">
            <v>8</v>
          </cell>
          <cell r="H13">
            <v>1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75</v>
          </cell>
        </row>
      </sheetData>
      <sheetData sheetId="1"/>
      <sheetData sheetId="2">
        <row r="3">
          <cell r="A3" t="str">
            <v xml:space="preserve">Total - Hommes ingénieurs nouvellement titulaires 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1)"/>
      <sheetName val="30 by 30 (T2)"/>
      <sheetName val="Newly Licensed Graph"/>
      <sheetName val="P. Eng Residence (T3)"/>
      <sheetName val="Engineers per 1,000 (T4)"/>
    </sheetNames>
    <sheetDataSet>
      <sheetData sheetId="0"/>
      <sheetData sheetId="1">
        <row r="9">
          <cell r="A9">
            <v>2014</v>
          </cell>
          <cell r="B9">
            <v>0.17</v>
          </cell>
        </row>
        <row r="10">
          <cell r="A10">
            <v>2015</v>
          </cell>
          <cell r="B10">
            <v>0.16800000000000001</v>
          </cell>
        </row>
        <row r="11">
          <cell r="A11">
            <v>2016</v>
          </cell>
          <cell r="B11">
            <v>0.17199999999999999</v>
          </cell>
        </row>
        <row r="12">
          <cell r="A12">
            <v>2017</v>
          </cell>
          <cell r="B12">
            <v>0.18</v>
          </cell>
        </row>
        <row r="13">
          <cell r="A13">
            <v>2018</v>
          </cell>
          <cell r="B13">
            <v>0.18099999999999999</v>
          </cell>
        </row>
      </sheetData>
      <sheetData sheetId="2">
        <row r="1"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</row>
        <row r="3">
          <cell r="D3">
            <v>7175</v>
          </cell>
          <cell r="E3">
            <v>8153</v>
          </cell>
          <cell r="F3">
            <v>7136</v>
          </cell>
          <cell r="G3">
            <v>8089</v>
          </cell>
          <cell r="H3">
            <v>6411</v>
          </cell>
        </row>
        <row r="4">
          <cell r="D4">
            <v>1470</v>
          </cell>
          <cell r="E4">
            <v>1652</v>
          </cell>
          <cell r="F4">
            <v>1482</v>
          </cell>
          <cell r="G4">
            <v>1773</v>
          </cell>
          <cell r="H4">
            <v>1414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2C866-1808-4474-A80A-E26346291043}">
  <dimension ref="A1:N14"/>
  <sheetViews>
    <sheetView tabSelected="1" workbookViewId="0">
      <selection activeCell="H7" sqref="H7"/>
    </sheetView>
  </sheetViews>
  <sheetFormatPr defaultColWidth="11.42578125" defaultRowHeight="15" x14ac:dyDescent="0.25"/>
  <cols>
    <col min="1" max="1" width="44.28515625" customWidth="1"/>
    <col min="2" max="4" width="8.7109375" customWidth="1"/>
    <col min="5" max="5" width="10.140625" customWidth="1"/>
    <col min="6" max="7" width="8.7109375" customWidth="1"/>
    <col min="8" max="8" width="11.85546875" customWidth="1"/>
    <col min="9" max="9" width="10" customWidth="1"/>
    <col min="10" max="10" width="9.5703125" customWidth="1"/>
    <col min="11" max="14" width="8.7109375" customWidth="1"/>
  </cols>
  <sheetData>
    <row r="1" spans="1:14" ht="100.5" thickBot="1" x14ac:dyDescent="0.3">
      <c r="A1" s="1" t="s">
        <v>0</v>
      </c>
      <c r="B1" s="2" t="s">
        <v>14</v>
      </c>
      <c r="C1" s="2" t="s">
        <v>20</v>
      </c>
      <c r="D1" s="2" t="s">
        <v>19</v>
      </c>
      <c r="E1" s="2" t="s">
        <v>18</v>
      </c>
      <c r="F1" s="2" t="s">
        <v>17</v>
      </c>
      <c r="G1" s="2" t="s">
        <v>16</v>
      </c>
      <c r="H1" s="2" t="s">
        <v>15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3" t="s">
        <v>1</v>
      </c>
    </row>
    <row r="2" spans="1:14" ht="16.5" thickTop="1" thickBot="1" x14ac:dyDescent="0.3">
      <c r="A2" s="4" t="s">
        <v>2</v>
      </c>
      <c r="B2" s="5">
        <f>'[1]Catégorie de membres (T1)'!B5+'[1]Catégorie de membres (T1)'!B8+'[1]Catégorie de membres (T1)'!B11</f>
        <v>712</v>
      </c>
      <c r="C2" s="5">
        <f>'[1]Catégorie de membres (T1)'!C5+'[1]Catégorie de membres (T1)'!C8+'[1]Catégorie de membres (T1)'!C11</f>
        <v>937</v>
      </c>
      <c r="D2" s="5">
        <f>'[1]Catégorie de membres (T1)'!D5+'[1]Catégorie de membres (T1)'!D8+'[1]Catégorie de membres (T1)'!D11</f>
        <v>213</v>
      </c>
      <c r="E2" s="5">
        <f>'[1]Catégorie de membres (T1)'!E5+'[1]Catégorie de membres (T1)'!E8+'[1]Catégorie de membres (T1)'!E11</f>
        <v>178</v>
      </c>
      <c r="F2" s="5">
        <f>'[1]Catégorie de membres (T1)'!F5+'[1]Catégorie de membres (T1)'!F8+'[1]Catégorie de membres (T1)'!F11</f>
        <v>2178</v>
      </c>
      <c r="G2" s="5">
        <f>'[1]Catégorie de membres (T1)'!G5+'[1]Catégorie de membres (T1)'!G8+'[1]Catégorie de membres (T1)'!G11</f>
        <v>1767</v>
      </c>
      <c r="H2" s="5">
        <f>'[1]Catégorie de membres (T1)'!H5+'[1]Catégorie de membres (T1)'!H8+'[1]Catégorie de membres (T1)'!H11</f>
        <v>115</v>
      </c>
      <c r="I2" s="5">
        <f>'[1]Catégorie de membres (T1)'!I5+'[1]Catégorie de membres (T1)'!I8+'[1]Catégorie de membres (T1)'!I11</f>
        <v>178</v>
      </c>
      <c r="J2" s="5">
        <f>'[1]Catégorie de membres (T1)'!J5+'[1]Catégorie de membres (T1)'!J8+'[1]Catégorie de membres (T1)'!J11</f>
        <v>15</v>
      </c>
      <c r="K2" s="5">
        <f>'[1]Catégorie de membres (T1)'!K5+'[1]Catégorie de membres (T1)'!K8+'[1]Catégorie de membres (T1)'!K11</f>
        <v>107</v>
      </c>
      <c r="L2" s="5">
        <f>'[1]Catégorie de membres (T1)'!L5+'[1]Catégorie de membres (T1)'!L8+'[1]Catégorie de membres (T1)'!L11</f>
        <v>7</v>
      </c>
      <c r="M2" s="5">
        <f>'[1]Catégorie de membres (T1)'!M5+'[1]Catégorie de membres (T1)'!M8+'[1]Catégorie de membres (T1)'!M11</f>
        <v>4</v>
      </c>
      <c r="N2" s="5">
        <f>'[1]Catégorie de membres (T1)'!N5+'[1]Catégorie de membres (T1)'!N8+'[1]Catégorie de membres (T1)'!N11</f>
        <v>6411</v>
      </c>
    </row>
    <row r="3" spans="1:14" ht="16.5" thickTop="1" thickBot="1" x14ac:dyDescent="0.3">
      <c r="A3" s="4" t="s">
        <v>3</v>
      </c>
      <c r="B3" s="5">
        <f>'[1]Catégorie de membres (T1)'!B6+'[1]Catégorie de membres (T1)'!B9+'[1]Catégorie de membres (T1)'!B12</f>
        <v>129</v>
      </c>
      <c r="C3" s="5">
        <f>'[1]Catégorie de membres (T1)'!C6+'[1]Catégorie de membres (T1)'!C9+'[1]Catégorie de membres (T1)'!C12</f>
        <v>238</v>
      </c>
      <c r="D3" s="5">
        <f>'[1]Catégorie de membres (T1)'!D6+'[1]Catégorie de membres (T1)'!D9+'[1]Catégorie de membres (T1)'!D12</f>
        <v>53</v>
      </c>
      <c r="E3" s="5">
        <f>'[1]Catégorie de membres (T1)'!E6+'[1]Catégorie de membres (T1)'!E9+'[1]Catégorie de membres (T1)'!E12</f>
        <v>36</v>
      </c>
      <c r="F3" s="5">
        <f>'[1]Catégorie de membres (T1)'!F6+'[1]Catégorie de membres (T1)'!F9+'[1]Catégorie de membres (T1)'!F12</f>
        <v>471</v>
      </c>
      <c r="G3" s="5">
        <f>'[1]Catégorie de membres (T1)'!G6+'[1]Catégorie de membres (T1)'!G9+'[1]Catégorie de membres (T1)'!G12</f>
        <v>385</v>
      </c>
      <c r="H3" s="5">
        <f>'[1]Catégorie de membres (T1)'!H6+'[1]Catégorie de membres (T1)'!H9+'[1]Catégorie de membres (T1)'!H12</f>
        <v>22</v>
      </c>
      <c r="I3" s="5">
        <f>'[1]Catégorie de membres (T1)'!I6+'[1]Catégorie de membres (T1)'!I9+'[1]Catégorie de membres (T1)'!I12</f>
        <v>47</v>
      </c>
      <c r="J3" s="5">
        <f>'[1]Catégorie de membres (T1)'!J6+'[1]Catégorie de membres (T1)'!J9+'[1]Catégorie de membres (T1)'!J12</f>
        <v>2</v>
      </c>
      <c r="K3" s="5">
        <f>'[1]Catégorie de membres (T1)'!K6+'[1]Catégorie de membres (T1)'!K9+'[1]Catégorie de membres (T1)'!K12</f>
        <v>27</v>
      </c>
      <c r="L3" s="5">
        <f>'[1]Catégorie de membres (T1)'!L6+'[1]Catégorie de membres (T1)'!L9+'[1]Catégorie de membres (T1)'!L12</f>
        <v>2</v>
      </c>
      <c r="M3" s="5">
        <f>'[1]Catégorie de membres (T1)'!M6+'[1]Catégorie de membres (T1)'!M9+'[1]Catégorie de membres (T1)'!M12</f>
        <v>2</v>
      </c>
      <c r="N3" s="5">
        <f>'[1]Catégorie de membres (T1)'!N6+'[1]Catégorie de membres (T1)'!N9+'[1]Catégorie de membres (T1)'!N12</f>
        <v>1414</v>
      </c>
    </row>
    <row r="4" spans="1:14" ht="16.5" thickTop="1" thickBot="1" x14ac:dyDescent="0.3">
      <c r="A4" s="6" t="s">
        <v>4</v>
      </c>
      <c r="B4" s="5">
        <f>'[1]Catégorie de membres (T1)'!B7+'[1]Catégorie de membres (T1)'!B10+'[1]Catégorie de membres (T1)'!B13</f>
        <v>841</v>
      </c>
      <c r="C4" s="5">
        <f>'[1]Catégorie de membres (T1)'!C7+'[1]Catégorie de membres (T1)'!C10+'[1]Catégorie de membres (T1)'!C13</f>
        <v>1175</v>
      </c>
      <c r="D4" s="5">
        <f>'[1]Catégorie de membres (T1)'!D7+'[1]Catégorie de membres (T1)'!D10+'[1]Catégorie de membres (T1)'!D13</f>
        <v>266</v>
      </c>
      <c r="E4" s="5">
        <f>'[1]Catégorie de membres (T1)'!E7+'[1]Catégorie de membres (T1)'!E10+'[1]Catégorie de membres (T1)'!E13</f>
        <v>214</v>
      </c>
      <c r="F4" s="5">
        <f>'[1]Catégorie de membres (T1)'!F7+'[1]Catégorie de membres (T1)'!F10+'[1]Catégorie de membres (T1)'!F13</f>
        <v>2649</v>
      </c>
      <c r="G4" s="5">
        <f>'[1]Catégorie de membres (T1)'!G7+'[1]Catégorie de membres (T1)'!G10+'[1]Catégorie de membres (T1)'!G13</f>
        <v>2152</v>
      </c>
      <c r="H4" s="5">
        <f>'[1]Catégorie de membres (T1)'!H7+'[1]Catégorie de membres (T1)'!H10+'[1]Catégorie de membres (T1)'!H13</f>
        <v>137</v>
      </c>
      <c r="I4" s="5">
        <f>'[1]Catégorie de membres (T1)'!I7+'[1]Catégorie de membres (T1)'!I10+'[1]Catégorie de membres (T1)'!I13</f>
        <v>225</v>
      </c>
      <c r="J4" s="5">
        <f>'[1]Catégorie de membres (T1)'!J7+'[1]Catégorie de membres (T1)'!J10+'[1]Catégorie de membres (T1)'!J13</f>
        <v>17</v>
      </c>
      <c r="K4" s="5">
        <f>'[1]Catégorie de membres (T1)'!K7+'[1]Catégorie de membres (T1)'!K10+'[1]Catégorie de membres (T1)'!K13</f>
        <v>134</v>
      </c>
      <c r="L4" s="5">
        <f>'[1]Catégorie de membres (T1)'!L7+'[1]Catégorie de membres (T1)'!L10+'[1]Catégorie de membres (T1)'!L13</f>
        <v>9</v>
      </c>
      <c r="M4" s="5">
        <f>'[1]Catégorie de membres (T1)'!M7+'[1]Catégorie de membres (T1)'!M10+'[1]Catégorie de membres (T1)'!M13</f>
        <v>6</v>
      </c>
      <c r="N4" s="5">
        <f>'[1]Catégorie de membres (T1)'!N7+'[1]Catégorie de membres (T1)'!N10+'[1]Catégorie de membres (T1)'!N13</f>
        <v>7825</v>
      </c>
    </row>
    <row r="5" spans="1:14" ht="31.5" thickTop="1" thickBot="1" x14ac:dyDescent="0.3">
      <c r="A5" s="7" t="s">
        <v>5</v>
      </c>
      <c r="B5" s="8">
        <f>IF(B4&lt;&gt;0,B3/B4,"No Data")</f>
        <v>0.15338882282996433</v>
      </c>
      <c r="C5" s="8">
        <f t="shared" ref="C5:N5" si="0">IF(C4&lt;&gt;0,C3/C4,"No Data")</f>
        <v>0.20255319148936171</v>
      </c>
      <c r="D5" s="8">
        <f t="shared" si="0"/>
        <v>0.19924812030075187</v>
      </c>
      <c r="E5" s="8">
        <f t="shared" si="0"/>
        <v>0.16822429906542055</v>
      </c>
      <c r="F5" s="8">
        <f t="shared" si="0"/>
        <v>0.17780294450736125</v>
      </c>
      <c r="G5" s="8">
        <f t="shared" si="0"/>
        <v>0.17890334572490707</v>
      </c>
      <c r="H5" s="8">
        <f t="shared" si="0"/>
        <v>0.16058394160583941</v>
      </c>
      <c r="I5" s="8">
        <f t="shared" si="0"/>
        <v>0.2088888888888889</v>
      </c>
      <c r="J5" s="8">
        <f t="shared" si="0"/>
        <v>0.11764705882352941</v>
      </c>
      <c r="K5" s="8">
        <f t="shared" si="0"/>
        <v>0.20149253731343283</v>
      </c>
      <c r="L5" s="8">
        <f t="shared" si="0"/>
        <v>0.22222222222222221</v>
      </c>
      <c r="M5" s="8">
        <f t="shared" si="0"/>
        <v>0.33333333333333331</v>
      </c>
      <c r="N5" s="8">
        <f t="shared" si="0"/>
        <v>0.18070287539936103</v>
      </c>
    </row>
    <row r="6" spans="1:14" ht="16.5" thickTop="1" thickBot="1" x14ac:dyDescent="0.3"/>
    <row r="7" spans="1:14" ht="78" customHeight="1" thickBot="1" x14ac:dyDescent="0.3">
      <c r="A7" s="20" t="s">
        <v>6</v>
      </c>
      <c r="B7" s="21"/>
    </row>
    <row r="8" spans="1:14" ht="16.5" thickTop="1" thickBot="1" x14ac:dyDescent="0.3">
      <c r="A8" s="9" t="s">
        <v>7</v>
      </c>
      <c r="B8" s="10" t="s">
        <v>8</v>
      </c>
    </row>
    <row r="9" spans="1:14" ht="16.5" thickTop="1" thickBot="1" x14ac:dyDescent="0.3">
      <c r="A9" s="11">
        <v>2014</v>
      </c>
      <c r="B9" s="12">
        <v>0.17</v>
      </c>
      <c r="N9" s="13"/>
    </row>
    <row r="10" spans="1:14" ht="16.5" thickTop="1" thickBot="1" x14ac:dyDescent="0.3">
      <c r="A10" s="11">
        <v>2015</v>
      </c>
      <c r="B10" s="12">
        <v>0.16800000000000001</v>
      </c>
    </row>
    <row r="11" spans="1:14" ht="16.5" thickTop="1" thickBot="1" x14ac:dyDescent="0.3">
      <c r="A11" s="11">
        <v>2016</v>
      </c>
      <c r="B11" s="12">
        <v>0.17199999999999999</v>
      </c>
    </row>
    <row r="12" spans="1:14" ht="16.5" thickTop="1" thickBot="1" x14ac:dyDescent="0.3">
      <c r="A12" s="11">
        <v>2017</v>
      </c>
      <c r="B12" s="12">
        <v>0.18</v>
      </c>
    </row>
    <row r="13" spans="1:14" ht="16.5" thickTop="1" thickBot="1" x14ac:dyDescent="0.3">
      <c r="A13" s="11">
        <v>2018</v>
      </c>
      <c r="B13" s="12">
        <v>0.18099999999999999</v>
      </c>
    </row>
    <row r="14" spans="1:14" ht="15.75" thickTop="1" x14ac:dyDescent="0.25"/>
  </sheetData>
  <mergeCells count="1">
    <mergeCell ref="A7:B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FCEA-07CD-4627-9371-7D1D372FA345}">
  <dimension ref="A1:H5"/>
  <sheetViews>
    <sheetView workbookViewId="0">
      <selection activeCell="J24" sqref="J24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33.5703125" customWidth="1"/>
    <col min="4" max="8" width="8.7109375" customWidth="1"/>
    <col min="9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8" ht="23.25" customHeight="1" thickBot="1" x14ac:dyDescent="0.3">
      <c r="A1" s="22" t="s">
        <v>9</v>
      </c>
      <c r="B1" s="20"/>
      <c r="C1" s="21"/>
      <c r="D1" s="14">
        <v>2014</v>
      </c>
      <c r="E1" s="14">
        <v>2015</v>
      </c>
      <c r="F1" s="14">
        <v>2016</v>
      </c>
      <c r="G1" s="14">
        <v>2017</v>
      </c>
      <c r="H1" s="14">
        <v>2018</v>
      </c>
    </row>
    <row r="2" spans="1:8" ht="34.15" customHeight="1" thickTop="1" thickBot="1" x14ac:dyDescent="0.3">
      <c r="A2" s="23" t="s">
        <v>10</v>
      </c>
      <c r="B2" s="24"/>
      <c r="C2" s="25"/>
      <c r="D2" s="15">
        <f t="shared" ref="D2:G2" si="0">SUM(D3:D4)</f>
        <v>8645</v>
      </c>
      <c r="E2" s="15">
        <f t="shared" si="0"/>
        <v>9805</v>
      </c>
      <c r="F2" s="15">
        <f t="shared" si="0"/>
        <v>8618</v>
      </c>
      <c r="G2" s="15">
        <f t="shared" si="0"/>
        <v>9862</v>
      </c>
      <c r="H2" s="15">
        <f>SUM(H3:H4)</f>
        <v>7825</v>
      </c>
    </row>
    <row r="3" spans="1:8" ht="18.75" customHeight="1" thickTop="1" thickBot="1" x14ac:dyDescent="0.3">
      <c r="A3" s="23" t="s">
        <v>11</v>
      </c>
      <c r="B3" s="24"/>
      <c r="C3" s="25"/>
      <c r="D3" s="4">
        <v>7175</v>
      </c>
      <c r="E3" s="4">
        <v>8153</v>
      </c>
      <c r="F3" s="4">
        <v>7136</v>
      </c>
      <c r="G3" s="16">
        <v>8089</v>
      </c>
      <c r="H3" s="15">
        <v>6411</v>
      </c>
    </row>
    <row r="4" spans="1:8" ht="18.75" customHeight="1" thickTop="1" thickBot="1" x14ac:dyDescent="0.3">
      <c r="A4" s="23" t="s">
        <v>12</v>
      </c>
      <c r="B4" s="24"/>
      <c r="C4" s="25"/>
      <c r="D4" s="17">
        <v>1470</v>
      </c>
      <c r="E4" s="4">
        <v>1652</v>
      </c>
      <c r="F4" s="4">
        <v>1482</v>
      </c>
      <c r="G4" s="16">
        <v>1773</v>
      </c>
      <c r="H4" s="15">
        <v>1414</v>
      </c>
    </row>
    <row r="5" spans="1:8" ht="16.5" thickTop="1" thickBot="1" x14ac:dyDescent="0.3">
      <c r="A5" s="18" t="s">
        <v>13</v>
      </c>
      <c r="B5" s="18"/>
      <c r="C5" s="19"/>
      <c r="D5" s="19">
        <f>D4/D2</f>
        <v>0.17004048582995951</v>
      </c>
      <c r="E5" s="19">
        <f>E4/E2</f>
        <v>0.16848546659867414</v>
      </c>
      <c r="F5" s="19">
        <f>F4/F2</f>
        <v>0.17196565328382454</v>
      </c>
      <c r="G5" s="19">
        <f>G4/G2</f>
        <v>0.17978097748935307</v>
      </c>
      <c r="H5" s="19">
        <f>H4/H2</f>
        <v>0.18070287539936103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 en 30 (T2)</vt:lpstr>
      <vt:lpstr>Ing.s nouvellement titulaires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2019-11-12T18:34:07Z</dcterms:created>
  <dcterms:modified xsi:type="dcterms:W3CDTF">2019-11-13T13:35:26Z</dcterms:modified>
</cp:coreProperties>
</file>