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cassandra_polyzou_engineerscanada_ca/Documents/Documents/Membership reports/"/>
    </mc:Choice>
  </mc:AlternateContent>
  <xr:revisionPtr revIDLastSave="0" documentId="8_{F641A924-5784-4CF6-B033-F84BDDBE9804}" xr6:coauthVersionLast="47" xr6:coauthVersionMax="47" xr10:uidLastSave="{00000000-0000-0000-0000-000000000000}"/>
  <bookViews>
    <workbookView xWindow="3420" yWindow="1425" windowWidth="21045" windowHeight="14775" xr2:uid="{BE81844C-8453-4AB4-A1C9-D7D87230E2B6}"/>
  </bookViews>
  <sheets>
    <sheet name="Membership (Table 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H36" i="1"/>
  <c r="G36" i="1"/>
  <c r="F36" i="1"/>
  <c r="E36" i="1"/>
  <c r="D36" i="1"/>
  <c r="C36" i="1"/>
  <c r="B36" i="1"/>
  <c r="N36" i="1" s="1"/>
  <c r="N35" i="1"/>
  <c r="N34" i="1"/>
  <c r="N33" i="1"/>
  <c r="M32" i="1"/>
  <c r="L32" i="1"/>
  <c r="K32" i="1"/>
  <c r="J32" i="1"/>
  <c r="I32" i="1"/>
  <c r="H32" i="1"/>
  <c r="G32" i="1"/>
  <c r="F32" i="1"/>
  <c r="N32" i="1" s="1"/>
  <c r="E32" i="1"/>
  <c r="D32" i="1"/>
  <c r="C32" i="1"/>
  <c r="B32" i="1"/>
  <c r="N31" i="1"/>
  <c r="N30" i="1"/>
  <c r="N29" i="1"/>
  <c r="M28" i="1"/>
  <c r="L28" i="1"/>
  <c r="K28" i="1"/>
  <c r="J28" i="1"/>
  <c r="I28" i="1"/>
  <c r="H28" i="1"/>
  <c r="G28" i="1"/>
  <c r="F28" i="1"/>
  <c r="N28" i="1" s="1"/>
  <c r="E28" i="1"/>
  <c r="D28" i="1"/>
  <c r="C28" i="1"/>
  <c r="B28" i="1"/>
  <c r="N27" i="1"/>
  <c r="N26" i="1"/>
  <c r="N25" i="1"/>
  <c r="M24" i="1"/>
  <c r="L24" i="1"/>
  <c r="K24" i="1"/>
  <c r="J24" i="1"/>
  <c r="I24" i="1"/>
  <c r="H24" i="1"/>
  <c r="G24" i="1"/>
  <c r="F24" i="1"/>
  <c r="N24" i="1" s="1"/>
  <c r="E24" i="1"/>
  <c r="D24" i="1"/>
  <c r="C24" i="1"/>
  <c r="B24" i="1"/>
  <c r="N23" i="1"/>
  <c r="N22" i="1"/>
  <c r="N21" i="1"/>
  <c r="M20" i="1"/>
  <c r="L20" i="1"/>
  <c r="K20" i="1"/>
  <c r="J20" i="1"/>
  <c r="I20" i="1"/>
  <c r="H20" i="1"/>
  <c r="G20" i="1"/>
  <c r="F20" i="1"/>
  <c r="N20" i="1" s="1"/>
  <c r="E20" i="1"/>
  <c r="D20" i="1"/>
  <c r="C20" i="1"/>
  <c r="B20" i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D16" i="1"/>
  <c r="C16" i="1"/>
  <c r="B16" i="1"/>
  <c r="N15" i="1"/>
  <c r="N14" i="1"/>
  <c r="N13" i="1"/>
  <c r="M12" i="1"/>
  <c r="L12" i="1"/>
  <c r="K12" i="1"/>
  <c r="J12" i="1"/>
  <c r="I12" i="1"/>
  <c r="H12" i="1"/>
  <c r="G12" i="1"/>
  <c r="F12" i="1"/>
  <c r="N12" i="1" s="1"/>
  <c r="N6" i="1" s="1"/>
  <c r="E12" i="1"/>
  <c r="D12" i="1"/>
  <c r="C12" i="1"/>
  <c r="B12" i="1"/>
  <c r="N11" i="1"/>
  <c r="N10" i="1"/>
  <c r="N9" i="1"/>
  <c r="N2" i="1" s="1"/>
  <c r="M6" i="1"/>
  <c r="L6" i="1"/>
  <c r="K6" i="1"/>
  <c r="J6" i="1"/>
  <c r="I6" i="1"/>
  <c r="H6" i="1"/>
  <c r="G6" i="1"/>
  <c r="F6" i="1"/>
  <c r="E6" i="1"/>
  <c r="D6" i="1"/>
  <c r="C6" i="1"/>
  <c r="B6" i="1"/>
  <c r="L5" i="1"/>
  <c r="D5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M5" i="1" s="1"/>
  <c r="L3" i="1"/>
  <c r="K3" i="1"/>
  <c r="K5" i="1" s="1"/>
  <c r="J3" i="1"/>
  <c r="J5" i="1" s="1"/>
  <c r="I3" i="1"/>
  <c r="I5" i="1" s="1"/>
  <c r="H3" i="1"/>
  <c r="H5" i="1" s="1"/>
  <c r="G3" i="1"/>
  <c r="G5" i="1" s="1"/>
  <c r="F3" i="1"/>
  <c r="F5" i="1" s="1"/>
  <c r="E3" i="1"/>
  <c r="E5" i="1" s="1"/>
  <c r="D3" i="1"/>
  <c r="C3" i="1"/>
  <c r="C5" i="1" s="1"/>
  <c r="B3" i="1"/>
  <c r="B5" i="1" s="1"/>
  <c r="M2" i="1"/>
  <c r="L2" i="1"/>
  <c r="K2" i="1"/>
  <c r="J2" i="1"/>
  <c r="I2" i="1"/>
  <c r="H2" i="1"/>
  <c r="G2" i="1"/>
  <c r="F2" i="1"/>
  <c r="E2" i="1"/>
  <c r="D2" i="1"/>
  <c r="C2" i="1"/>
  <c r="B2" i="1"/>
  <c r="N5" i="1" l="1"/>
</calcChain>
</file>

<file path=xl/sharedStrings.xml><?xml version="1.0" encoding="utf-8"?>
<sst xmlns="http://schemas.openxmlformats.org/spreadsheetml/2006/main" count="49" uniqueCount="49">
  <si>
    <t>Category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</si>
  <si>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</si>
  <si>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</si>
  <si>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</si>
  <si>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</si>
  <si>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</si>
  <si>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</si>
  <si>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</si>
  <si>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</si>
  <si>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</si>
  <si>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</si>
  <si>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</si>
  <si>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</si>
  <si>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</si>
  <si>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Engineering members (male)</t>
  </si>
  <si>
    <t>Engineering members (female)</t>
  </si>
  <si>
    <t>Engineering members (gender unknown)</t>
  </si>
  <si>
    <t>% of members who are women</t>
  </si>
  <si>
    <t>TOTAL Engineering members *</t>
  </si>
  <si>
    <t xml:space="preserve">* The category, Members, includes Practising P.Eng.’s (exclusive), Temporary License Holders, License to Practise Holders, Restricted License Holders, Non-Practising P.Eng.’s, Life Members and Engineers-in-Training.  It does not include students or Internal Trade Applicants.
</t>
  </si>
  <si>
    <t>Member categories</t>
  </si>
  <si>
    <t>Practising P.Eng.’s (exclusive)  (male)</t>
  </si>
  <si>
    <t>Practising P.Eng.’s (exclusive)  (female)</t>
  </si>
  <si>
    <t>Practising P.Eng.’s (exclusive)  (gender unknown)</t>
  </si>
  <si>
    <t>Total Practising P.Eng.’s (exclusive)</t>
  </si>
  <si>
    <t>Temporary License Holders  (male)</t>
  </si>
  <si>
    <t>Temporary License Holders (female)</t>
  </si>
  <si>
    <t>Temporary License Holders (gender unknown)</t>
  </si>
  <si>
    <t>Total Temporary License Holders</t>
  </si>
  <si>
    <t>License to Practise Holders (male)</t>
  </si>
  <si>
    <t>License to Practise Holders (female)</t>
  </si>
  <si>
    <t>License to Practise Holders (gender unknown)</t>
  </si>
  <si>
    <t>Total License to Practise Holders</t>
  </si>
  <si>
    <t>Limited License Holders (male)</t>
  </si>
  <si>
    <t>Limited License Holders (female)</t>
  </si>
  <si>
    <t>Limited License Holders (gender unknown)</t>
  </si>
  <si>
    <t>Total Limited License Holders</t>
  </si>
  <si>
    <t>Reduced Fee Members, Non-Practising or Retired (male)</t>
  </si>
  <si>
    <t>Reduced Fee Members, Non-Practising or Retired  (female)</t>
  </si>
  <si>
    <t>Reduced Fee Members, Non-Practising or Retired  (gender unknown)</t>
  </si>
  <si>
    <t xml:space="preserve">Total Reduced Fee Members, Non-Practising or Retired </t>
  </si>
  <si>
    <t>Life Members (male)</t>
  </si>
  <si>
    <t>Life Members (female)</t>
  </si>
  <si>
    <t>Life Members (gender unknown)</t>
  </si>
  <si>
    <t>Total Life Members</t>
  </si>
  <si>
    <t>Engineers-in-Training (male)</t>
  </si>
  <si>
    <t>Engineers-in-Training (female)</t>
  </si>
  <si>
    <t>Engineers-in-Training (gender unknown)</t>
  </si>
  <si>
    <t>Total Engineers-in-Training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</si>
</sst>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497B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1" fillId="3" borderId="4" xfId="1" applyNumberFormat="1" applyFont="1" applyFill="1" applyBorder="1" applyAlignment="1">
      <alignment horizontal="right"/>
    </xf>
    <xf numFmtId="166" fontId="1" fillId="3" borderId="4" xfId="1" applyNumberFormat="1" applyFont="1" applyFill="1" applyBorder="1" applyAlignment="1">
      <alignment horizontal="right"/>
    </xf>
    <xf numFmtId="165" fontId="3" fillId="4" borderId="4" xfId="1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vertical="top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165" fontId="0" fillId="3" borderId="6" xfId="1" applyNumberFormat="1" applyFont="1" applyFill="1" applyBorder="1" applyAlignment="1">
      <alignment horizontal="right"/>
    </xf>
    <xf numFmtId="165" fontId="0" fillId="3" borderId="7" xfId="1" applyNumberFormat="1" applyFont="1" applyFill="1" applyBorder="1" applyAlignment="1">
      <alignment horizontal="right"/>
    </xf>
    <xf numFmtId="0" fontId="0" fillId="3" borderId="8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0" fillId="5" borderId="4" xfId="1" applyNumberFormat="1" applyFont="1" applyFill="1" applyBorder="1" applyAlignment="1">
      <alignment horizontal="right"/>
    </xf>
    <xf numFmtId="0" fontId="3" fillId="0" borderId="0" xfId="0" applyFont="1"/>
    <xf numFmtId="165" fontId="1" fillId="5" borderId="4" xfId="1" applyNumberFormat="1" applyFont="1" applyFill="1" applyBorder="1" applyAlignment="1">
      <alignment horizontal="right"/>
    </xf>
    <xf numFmtId="167" fontId="3" fillId="0" borderId="0" xfId="0" applyNumberFormat="1" applyFont="1"/>
    <xf numFmtId="165" fontId="1" fillId="3" borderId="9" xfId="1" applyNumberFormat="1" applyFont="1" applyFill="1" applyBorder="1" applyAlignment="1">
      <alignment horizontal="right"/>
    </xf>
    <xf numFmtId="165" fontId="0" fillId="3" borderId="9" xfId="1" applyNumberFormat="1" applyFont="1" applyFill="1" applyBorder="1" applyAlignment="1">
      <alignment horizontal="right"/>
    </xf>
    <xf numFmtId="165" fontId="0" fillId="3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0" fillId="6" borderId="4" xfId="1" applyNumberFormat="1" applyFont="1" applyFill="1" applyBorder="1" applyAlignment="1">
      <alignment horizontal="right"/>
    </xf>
    <xf numFmtId="165" fontId="0" fillId="6" borderId="9" xfId="1" applyNumberFormat="1" applyFont="1" applyFill="1" applyBorder="1" applyAlignment="1">
      <alignment horizontal="right"/>
    </xf>
    <xf numFmtId="165" fontId="3" fillId="7" borderId="4" xfId="1" applyNumberFormat="1" applyFont="1" applyFill="1" applyBorder="1" applyAlignment="1">
      <alignment horizontal="right"/>
    </xf>
    <xf numFmtId="0" fontId="5" fillId="0" borderId="0" xfId="2" applyAlignment="1">
      <alignment vertical="center"/>
    </xf>
    <xf numFmtId="0" fontId="6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0BE5-8626-472F-9814-5DA5372DDEF5}">
  <sheetPr>
    <pageSetUpPr fitToPage="1"/>
  </sheetPr>
  <dimension ref="A1:P40"/>
  <sheetViews>
    <sheetView tabSelected="1" topLeftCell="A19" zoomScale="90" zoomScaleNormal="90" workbookViewId="0">
      <selection activeCell="C45" sqref="C45"/>
    </sheetView>
  </sheetViews>
  <sheetFormatPr defaultColWidth="8.81640625" defaultRowHeight="14.5" x14ac:dyDescent="0.35"/>
  <cols>
    <col min="1" max="1" width="42.7265625" customWidth="1"/>
    <col min="14" max="14" width="10.7265625" customWidth="1"/>
    <col min="15" max="15" width="10.54296875" bestFit="1" customWidth="1"/>
    <col min="16" max="16" width="9.54296875" bestFit="1" customWidth="1"/>
  </cols>
  <sheetData>
    <row r="1" spans="1:14" ht="95.2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4">
      <c r="A2" s="4" t="s">
        <v>14</v>
      </c>
      <c r="B2" s="5">
        <f>SUM(B9,B13,B17,B21,B25,B29,B33)</f>
        <v>26417</v>
      </c>
      <c r="C2" s="5">
        <f t="shared" ref="C2:C3" si="0">SUM(C9,C13,C17,C21,C25,C29,C33)</f>
        <v>55319</v>
      </c>
      <c r="D2" s="5">
        <f>SUM(D9,D13,D17,D21,D25,D29,D33)</f>
        <v>11508</v>
      </c>
      <c r="E2" s="5">
        <f t="shared" ref="E2:N4" si="1">SUM(E9,E13,E17,E21,E25,E29,E33)</f>
        <v>6623</v>
      </c>
      <c r="F2" s="5">
        <f t="shared" si="1"/>
        <v>85162</v>
      </c>
      <c r="G2" s="5">
        <f t="shared" si="1"/>
        <v>53184</v>
      </c>
      <c r="H2" s="5">
        <f t="shared" si="1"/>
        <v>5151</v>
      </c>
      <c r="I2" s="5">
        <f t="shared" si="1"/>
        <v>6490</v>
      </c>
      <c r="J2" s="5">
        <f t="shared" si="1"/>
        <v>744</v>
      </c>
      <c r="K2" s="5">
        <f t="shared" si="1"/>
        <v>3982</v>
      </c>
      <c r="L2" s="5">
        <f t="shared" si="1"/>
        <v>1773</v>
      </c>
      <c r="M2" s="5">
        <f t="shared" si="1"/>
        <v>1013</v>
      </c>
      <c r="N2" s="5">
        <f>SUM(N9,N13,N17,N21,N25,N29,N33)</f>
        <v>257366</v>
      </c>
    </row>
    <row r="3" spans="1:14" ht="15" customHeight="1" thickTop="1" thickBot="1" x14ac:dyDescent="0.4">
      <c r="A3" s="4" t="s">
        <v>15</v>
      </c>
      <c r="B3" s="5">
        <f>SUM(B10,B14,B18,B22,B26,B30,B34)</f>
        <v>4197</v>
      </c>
      <c r="C3" s="5">
        <f t="shared" si="0"/>
        <v>9972</v>
      </c>
      <c r="D3" s="5">
        <f>SUM(D10,D14,D18,D22,D26,D30,D34)</f>
        <v>1608</v>
      </c>
      <c r="E3" s="5">
        <f t="shared" si="1"/>
        <v>963</v>
      </c>
      <c r="F3" s="5">
        <f t="shared" si="1"/>
        <v>13326</v>
      </c>
      <c r="G3" s="5">
        <f t="shared" si="1"/>
        <v>9659</v>
      </c>
      <c r="H3" s="5">
        <f t="shared" si="1"/>
        <v>738</v>
      </c>
      <c r="I3" s="5">
        <f t="shared" si="1"/>
        <v>976</v>
      </c>
      <c r="J3" s="5">
        <f t="shared" si="1"/>
        <v>96</v>
      </c>
      <c r="K3" s="5">
        <f t="shared" si="1"/>
        <v>696</v>
      </c>
      <c r="L3" s="5">
        <f t="shared" si="1"/>
        <v>200</v>
      </c>
      <c r="M3" s="5">
        <f t="shared" si="1"/>
        <v>134</v>
      </c>
      <c r="N3" s="5">
        <f t="shared" si="1"/>
        <v>42565</v>
      </c>
    </row>
    <row r="4" spans="1:14" ht="15" customHeight="1" thickTop="1" thickBot="1" x14ac:dyDescent="0.4">
      <c r="A4" s="4" t="s">
        <v>16</v>
      </c>
      <c r="B4" s="5">
        <f t="shared" ref="B4:C4" si="2">SUM(B11,B15,B19,B23,B27,B31,B35)</f>
        <v>0</v>
      </c>
      <c r="C4" s="5">
        <f t="shared" si="2"/>
        <v>0</v>
      </c>
      <c r="D4" s="5">
        <f>SUM(D11,D15,D19,D23,D27,D31,D35)</f>
        <v>671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1</v>
      </c>
      <c r="I4" s="5">
        <f t="shared" si="1"/>
        <v>0</v>
      </c>
      <c r="J4" s="5">
        <f t="shared" si="1"/>
        <v>1</v>
      </c>
      <c r="K4" s="5">
        <f t="shared" si="1"/>
        <v>1</v>
      </c>
      <c r="L4" s="5">
        <f t="shared" si="1"/>
        <v>0</v>
      </c>
      <c r="M4" s="5">
        <f t="shared" si="1"/>
        <v>0</v>
      </c>
      <c r="N4" s="5">
        <f t="shared" si="1"/>
        <v>674</v>
      </c>
    </row>
    <row r="5" spans="1:14" ht="15" customHeight="1" thickTop="1" thickBot="1" x14ac:dyDescent="0.4">
      <c r="A5" s="4" t="s">
        <v>17</v>
      </c>
      <c r="B5" s="6">
        <f t="shared" ref="B5:C5" si="3">B3/B6</f>
        <v>0.13709413993597699</v>
      </c>
      <c r="C5" s="6">
        <f t="shared" si="3"/>
        <v>0.15273161691504189</v>
      </c>
      <c r="D5" s="6">
        <f>D3/D6</f>
        <v>0.11663160948719808</v>
      </c>
      <c r="E5" s="6">
        <f t="shared" ref="E5:N5" si="4">E3/E6</f>
        <v>0.12694437121012392</v>
      </c>
      <c r="F5" s="6">
        <f t="shared" si="4"/>
        <v>0.13530582405978395</v>
      </c>
      <c r="G5" s="6">
        <f t="shared" si="4"/>
        <v>0.15370049170154193</v>
      </c>
      <c r="H5" s="6">
        <f t="shared" si="4"/>
        <v>0.12529711375212224</v>
      </c>
      <c r="I5" s="6">
        <f t="shared" si="4"/>
        <v>0.13072595767479239</v>
      </c>
      <c r="J5" s="6">
        <f t="shared" si="4"/>
        <v>0.11414982164090369</v>
      </c>
      <c r="K5" s="6">
        <f t="shared" si="4"/>
        <v>0.14874973284889934</v>
      </c>
      <c r="L5" s="6">
        <f t="shared" si="4"/>
        <v>0.10136847440446022</v>
      </c>
      <c r="M5" s="6">
        <f t="shared" si="4"/>
        <v>0.11682650392327812</v>
      </c>
      <c r="N5" s="6">
        <f t="shared" si="4"/>
        <v>0.14159777781474028</v>
      </c>
    </row>
    <row r="6" spans="1:14" ht="15" customHeight="1" thickTop="1" thickBot="1" x14ac:dyDescent="0.4">
      <c r="A6" s="7" t="s">
        <v>18</v>
      </c>
      <c r="B6" s="8">
        <f t="shared" ref="B6:C6" si="5">SUM(B12,B16,B20,B24,B28,B32,B36)</f>
        <v>30614</v>
      </c>
      <c r="C6" s="8">
        <f t="shared" si="5"/>
        <v>65291</v>
      </c>
      <c r="D6" s="8">
        <f>SUM(D12,D16,D20,D24,D28,D32,D36)</f>
        <v>13787</v>
      </c>
      <c r="E6" s="8">
        <f t="shared" ref="E6:N6" si="6">SUM(E12,E16,E20,E24,E28,E32,E36)</f>
        <v>7586</v>
      </c>
      <c r="F6" s="8">
        <f t="shared" si="6"/>
        <v>98488</v>
      </c>
      <c r="G6" s="8">
        <f t="shared" si="6"/>
        <v>62843</v>
      </c>
      <c r="H6" s="8">
        <f t="shared" si="6"/>
        <v>5890</v>
      </c>
      <c r="I6" s="8">
        <f t="shared" si="6"/>
        <v>7466</v>
      </c>
      <c r="J6" s="8">
        <f t="shared" si="6"/>
        <v>841</v>
      </c>
      <c r="K6" s="8">
        <f t="shared" si="6"/>
        <v>4679</v>
      </c>
      <c r="L6" s="8">
        <f t="shared" si="6"/>
        <v>1973</v>
      </c>
      <c r="M6" s="8">
        <f t="shared" si="6"/>
        <v>1147</v>
      </c>
      <c r="N6" s="8">
        <f t="shared" si="6"/>
        <v>300605</v>
      </c>
    </row>
    <row r="7" spans="1:14" ht="45" customHeight="1" thickTop="1" x14ac:dyDescent="0.35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45" customHeight="1" x14ac:dyDescent="0.35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 customHeight="1" thickBot="1" x14ac:dyDescent="0.4">
      <c r="A9" s="11" t="s">
        <v>21</v>
      </c>
      <c r="B9" s="12">
        <v>17113</v>
      </c>
      <c r="C9" s="12">
        <v>39799</v>
      </c>
      <c r="D9" s="12">
        <v>6891</v>
      </c>
      <c r="E9" s="12">
        <v>4818</v>
      </c>
      <c r="F9" s="12">
        <v>61312</v>
      </c>
      <c r="G9" s="12">
        <v>41442</v>
      </c>
      <c r="H9" s="12">
        <v>2832</v>
      </c>
      <c r="I9" s="12">
        <v>4275</v>
      </c>
      <c r="J9" s="12">
        <v>545</v>
      </c>
      <c r="K9" s="12">
        <v>3226</v>
      </c>
      <c r="L9" s="12">
        <v>218</v>
      </c>
      <c r="M9" s="12">
        <v>916</v>
      </c>
      <c r="N9" s="13">
        <f>SUM(B9:M9)</f>
        <v>183387</v>
      </c>
    </row>
    <row r="10" spans="1:14" ht="15" customHeight="1" thickTop="1" thickBot="1" x14ac:dyDescent="0.4">
      <c r="A10" s="14" t="s">
        <v>22</v>
      </c>
      <c r="B10" s="15">
        <v>2637</v>
      </c>
      <c r="C10" s="15">
        <v>7086</v>
      </c>
      <c r="D10" s="15">
        <v>910</v>
      </c>
      <c r="E10" s="15">
        <v>613</v>
      </c>
      <c r="F10" s="15">
        <v>9532</v>
      </c>
      <c r="G10" s="15">
        <v>7605</v>
      </c>
      <c r="H10" s="15">
        <v>469</v>
      </c>
      <c r="I10" s="15">
        <v>688</v>
      </c>
      <c r="J10" s="15">
        <v>67</v>
      </c>
      <c r="K10" s="15">
        <v>492</v>
      </c>
      <c r="L10" s="15">
        <v>34</v>
      </c>
      <c r="M10" s="15">
        <v>120</v>
      </c>
      <c r="N10" s="13">
        <f t="shared" ref="N10:N36" si="7">SUM(B10:M10)</f>
        <v>30253</v>
      </c>
    </row>
    <row r="11" spans="1:14" ht="15" customHeight="1" thickTop="1" thickBot="1" x14ac:dyDescent="0.4">
      <c r="A11" s="14" t="s">
        <v>23</v>
      </c>
      <c r="B11" s="15">
        <v>0</v>
      </c>
      <c r="C11" s="15">
        <v>0</v>
      </c>
      <c r="D11" s="15">
        <v>395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1</v>
      </c>
      <c r="K11" s="15">
        <v>1</v>
      </c>
      <c r="L11" s="15">
        <v>0</v>
      </c>
      <c r="M11" s="15">
        <v>0</v>
      </c>
      <c r="N11" s="13">
        <f t="shared" si="7"/>
        <v>398</v>
      </c>
    </row>
    <row r="12" spans="1:14" ht="15" customHeight="1" thickTop="1" thickBot="1" x14ac:dyDescent="0.4">
      <c r="A12" s="16" t="s">
        <v>24</v>
      </c>
      <c r="B12" s="8">
        <f t="shared" ref="B12:C12" si="8">SUM(B9:B11)</f>
        <v>19750</v>
      </c>
      <c r="C12" s="8">
        <f t="shared" si="8"/>
        <v>46885</v>
      </c>
      <c r="D12" s="8">
        <f>SUM(D9:D11)</f>
        <v>8196</v>
      </c>
      <c r="E12" s="8">
        <f t="shared" ref="E12:M12" si="9">SUM(E9:E11)</f>
        <v>5431</v>
      </c>
      <c r="F12" s="8">
        <f t="shared" si="9"/>
        <v>70844</v>
      </c>
      <c r="G12" s="8">
        <f t="shared" si="9"/>
        <v>49047</v>
      </c>
      <c r="H12" s="8">
        <f t="shared" si="9"/>
        <v>3302</v>
      </c>
      <c r="I12" s="8">
        <f t="shared" si="9"/>
        <v>4963</v>
      </c>
      <c r="J12" s="8">
        <f t="shared" si="9"/>
        <v>613</v>
      </c>
      <c r="K12" s="8">
        <f t="shared" si="9"/>
        <v>3719</v>
      </c>
      <c r="L12" s="8">
        <f t="shared" si="9"/>
        <v>252</v>
      </c>
      <c r="M12" s="8">
        <f t="shared" si="9"/>
        <v>1036</v>
      </c>
      <c r="N12" s="8">
        <f t="shared" si="7"/>
        <v>214038</v>
      </c>
    </row>
    <row r="13" spans="1:14" ht="15" customHeight="1" thickTop="1" thickBot="1" x14ac:dyDescent="0.4">
      <c r="A13" s="4" t="s">
        <v>25</v>
      </c>
      <c r="B13" s="17">
        <v>577</v>
      </c>
      <c r="C13" s="15">
        <v>128</v>
      </c>
      <c r="D13" s="15">
        <v>9</v>
      </c>
      <c r="E13" s="15">
        <v>11</v>
      </c>
      <c r="F13" s="15">
        <v>59</v>
      </c>
      <c r="G13" s="15">
        <v>147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3">
        <f>SUM(B13:M13)</f>
        <v>931</v>
      </c>
    </row>
    <row r="14" spans="1:14" ht="15" customHeight="1" thickTop="1" thickBot="1" x14ac:dyDescent="0.4">
      <c r="A14" s="4" t="s">
        <v>26</v>
      </c>
      <c r="B14" s="17">
        <v>32</v>
      </c>
      <c r="C14" s="15">
        <v>0</v>
      </c>
      <c r="D14" s="15">
        <v>1</v>
      </c>
      <c r="E14" s="15">
        <v>0</v>
      </c>
      <c r="F14" s="15">
        <v>3</v>
      </c>
      <c r="G14" s="15">
        <v>19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3">
        <f>SUM(B14:M14)</f>
        <v>55</v>
      </c>
    </row>
    <row r="15" spans="1:14" ht="15" customHeight="1" thickTop="1" thickBot="1" x14ac:dyDescent="0.4">
      <c r="A15" s="4" t="s">
        <v>27</v>
      </c>
      <c r="B15" s="17">
        <v>0</v>
      </c>
      <c r="C15" s="15">
        <v>0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3">
        <f t="shared" si="7"/>
        <v>1</v>
      </c>
    </row>
    <row r="16" spans="1:14" s="18" customFormat="1" ht="15" customHeight="1" thickTop="1" thickBot="1" x14ac:dyDescent="0.4">
      <c r="A16" s="16" t="s">
        <v>28</v>
      </c>
      <c r="B16" s="8">
        <f>SUM(B13:B15)</f>
        <v>609</v>
      </c>
      <c r="C16" s="8">
        <f>SUM(C13:C15)</f>
        <v>128</v>
      </c>
      <c r="D16" s="8">
        <f>SUM(D13:D15)</f>
        <v>11</v>
      </c>
      <c r="E16" s="8">
        <f t="shared" ref="E16:M16" si="10">SUM(E13:E15)</f>
        <v>11</v>
      </c>
      <c r="F16" s="8">
        <f t="shared" si="10"/>
        <v>62</v>
      </c>
      <c r="G16" s="8">
        <f t="shared" si="10"/>
        <v>166</v>
      </c>
      <c r="H16" s="8">
        <f t="shared" si="10"/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8">
        <f t="shared" si="10"/>
        <v>0</v>
      </c>
      <c r="M16" s="8">
        <f t="shared" si="10"/>
        <v>0</v>
      </c>
      <c r="N16" s="8">
        <f t="shared" si="7"/>
        <v>987</v>
      </c>
    </row>
    <row r="17" spans="1:15" s="18" customFormat="1" ht="15" customHeight="1" thickTop="1" thickBot="1" x14ac:dyDescent="0.4">
      <c r="A17" s="4" t="s">
        <v>29</v>
      </c>
      <c r="B17" s="19">
        <v>0</v>
      </c>
      <c r="C17" s="5">
        <v>926</v>
      </c>
      <c r="D17" s="5">
        <v>116</v>
      </c>
      <c r="E17" s="5">
        <v>15</v>
      </c>
      <c r="F17" s="5">
        <v>0</v>
      </c>
      <c r="G17" s="5">
        <v>0</v>
      </c>
      <c r="H17" s="5">
        <v>1027</v>
      </c>
      <c r="I17" s="5">
        <v>0</v>
      </c>
      <c r="J17" s="5">
        <v>0</v>
      </c>
      <c r="K17" s="5">
        <v>0</v>
      </c>
      <c r="L17" s="5">
        <v>1401</v>
      </c>
      <c r="M17" s="5">
        <v>13</v>
      </c>
      <c r="N17" s="13">
        <f t="shared" si="7"/>
        <v>3498</v>
      </c>
    </row>
    <row r="18" spans="1:15" s="18" customFormat="1" ht="15" customHeight="1" thickTop="1" thickBot="1" x14ac:dyDescent="0.4">
      <c r="A18" s="4" t="s">
        <v>30</v>
      </c>
      <c r="B18" s="19">
        <v>0</v>
      </c>
      <c r="C18" s="5">
        <v>58</v>
      </c>
      <c r="D18" s="5">
        <v>11</v>
      </c>
      <c r="E18" s="5">
        <v>4</v>
      </c>
      <c r="F18" s="5">
        <v>0</v>
      </c>
      <c r="G18" s="5">
        <v>0</v>
      </c>
      <c r="H18" s="5">
        <v>89</v>
      </c>
      <c r="I18" s="5">
        <v>0</v>
      </c>
      <c r="J18" s="5">
        <v>0</v>
      </c>
      <c r="K18" s="5">
        <v>0</v>
      </c>
      <c r="L18" s="5">
        <v>133</v>
      </c>
      <c r="M18" s="5">
        <v>0</v>
      </c>
      <c r="N18" s="13">
        <f t="shared" si="7"/>
        <v>295</v>
      </c>
      <c r="O18" s="20"/>
    </row>
    <row r="19" spans="1:15" ht="15" customHeight="1" thickTop="1" thickBot="1" x14ac:dyDescent="0.4">
      <c r="A19" s="4" t="s">
        <v>31</v>
      </c>
      <c r="B19" s="19">
        <v>0</v>
      </c>
      <c r="C19" s="5">
        <v>0</v>
      </c>
      <c r="D19" s="5">
        <v>11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3">
        <f t="shared" si="7"/>
        <v>11</v>
      </c>
    </row>
    <row r="20" spans="1:15" s="18" customFormat="1" ht="15" customHeight="1" thickTop="1" thickBot="1" x14ac:dyDescent="0.4">
      <c r="A20" s="16" t="s">
        <v>32</v>
      </c>
      <c r="B20" s="8">
        <f>SUM(B17:B19)</f>
        <v>0</v>
      </c>
      <c r="C20" s="8">
        <f t="shared" ref="C20" si="11">SUM(C17:C19)</f>
        <v>984</v>
      </c>
      <c r="D20" s="8">
        <f>SUM(D17:D19)</f>
        <v>138</v>
      </c>
      <c r="E20" s="8">
        <f t="shared" ref="E20:M20" si="12">SUM(E17:E19)</f>
        <v>19</v>
      </c>
      <c r="F20" s="8">
        <f t="shared" si="12"/>
        <v>0</v>
      </c>
      <c r="G20" s="8">
        <f t="shared" si="12"/>
        <v>0</v>
      </c>
      <c r="H20" s="8">
        <f t="shared" si="12"/>
        <v>1116</v>
      </c>
      <c r="I20" s="8">
        <f t="shared" si="12"/>
        <v>0</v>
      </c>
      <c r="J20" s="8">
        <f t="shared" si="12"/>
        <v>0</v>
      </c>
      <c r="K20" s="8">
        <f t="shared" si="12"/>
        <v>0</v>
      </c>
      <c r="L20" s="8">
        <f t="shared" si="12"/>
        <v>1534</v>
      </c>
      <c r="M20" s="8">
        <f t="shared" si="12"/>
        <v>13</v>
      </c>
      <c r="N20" s="8">
        <f t="shared" si="7"/>
        <v>3804</v>
      </c>
    </row>
    <row r="21" spans="1:15" ht="15" customHeight="1" thickTop="1" thickBot="1" x14ac:dyDescent="0.4">
      <c r="A21" s="4" t="s">
        <v>33</v>
      </c>
      <c r="B21" s="5">
        <v>210</v>
      </c>
      <c r="C21" s="5">
        <v>725</v>
      </c>
      <c r="D21" s="5">
        <v>0</v>
      </c>
      <c r="E21" s="5">
        <v>0</v>
      </c>
      <c r="F21" s="5">
        <v>311</v>
      </c>
      <c r="G21" s="5">
        <v>163</v>
      </c>
      <c r="H21" s="5">
        <v>0</v>
      </c>
      <c r="I21" s="5">
        <v>3</v>
      </c>
      <c r="J21" s="5">
        <v>0</v>
      </c>
      <c r="K21" s="5">
        <v>15</v>
      </c>
      <c r="L21" s="5">
        <v>0</v>
      </c>
      <c r="M21" s="5">
        <v>0</v>
      </c>
      <c r="N21" s="13">
        <f t="shared" si="7"/>
        <v>1427</v>
      </c>
    </row>
    <row r="22" spans="1:15" ht="15" customHeight="1" thickTop="1" thickBot="1" x14ac:dyDescent="0.4">
      <c r="A22" s="4" t="s">
        <v>34</v>
      </c>
      <c r="B22" s="5">
        <v>18</v>
      </c>
      <c r="C22" s="5">
        <v>45</v>
      </c>
      <c r="D22" s="5">
        <v>0</v>
      </c>
      <c r="E22" s="5">
        <v>0</v>
      </c>
      <c r="F22" s="5">
        <v>52</v>
      </c>
      <c r="G22" s="5">
        <v>10</v>
      </c>
      <c r="H22" s="5">
        <v>0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13">
        <f t="shared" si="7"/>
        <v>127</v>
      </c>
    </row>
    <row r="23" spans="1:15" ht="15" customHeight="1" thickTop="1" thickBot="1" x14ac:dyDescent="0.4">
      <c r="A23" s="4" t="s">
        <v>35</v>
      </c>
      <c r="B23" s="21">
        <v>0</v>
      </c>
      <c r="C23" s="21">
        <v>0</v>
      </c>
      <c r="D23" s="5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5">
        <v>0</v>
      </c>
      <c r="L23" s="21">
        <v>0</v>
      </c>
      <c r="M23" s="21">
        <v>0</v>
      </c>
      <c r="N23" s="13">
        <f t="shared" si="7"/>
        <v>0</v>
      </c>
    </row>
    <row r="24" spans="1:15" s="18" customFormat="1" ht="15" customHeight="1" thickTop="1" thickBot="1" x14ac:dyDescent="0.4">
      <c r="A24" s="16" t="s">
        <v>36</v>
      </c>
      <c r="B24" s="8">
        <f t="shared" ref="B24:C24" si="13">SUM(B21:B23)</f>
        <v>228</v>
      </c>
      <c r="C24" s="8">
        <f t="shared" si="13"/>
        <v>770</v>
      </c>
      <c r="D24" s="8">
        <f>SUM(D21:D23)</f>
        <v>0</v>
      </c>
      <c r="E24" s="8">
        <f t="shared" ref="E24:M24" si="14">SUM(E21:E23)</f>
        <v>0</v>
      </c>
      <c r="F24" s="8">
        <f t="shared" si="14"/>
        <v>363</v>
      </c>
      <c r="G24" s="8">
        <f t="shared" si="14"/>
        <v>173</v>
      </c>
      <c r="H24" s="8">
        <f t="shared" si="14"/>
        <v>0</v>
      </c>
      <c r="I24" s="8">
        <f t="shared" si="14"/>
        <v>4</v>
      </c>
      <c r="J24" s="8">
        <f t="shared" si="14"/>
        <v>0</v>
      </c>
      <c r="K24" s="8">
        <f t="shared" si="14"/>
        <v>16</v>
      </c>
      <c r="L24" s="8">
        <f t="shared" si="14"/>
        <v>0</v>
      </c>
      <c r="M24" s="8">
        <f t="shared" si="14"/>
        <v>0</v>
      </c>
      <c r="N24" s="8">
        <f t="shared" si="7"/>
        <v>1554</v>
      </c>
    </row>
    <row r="25" spans="1:15" ht="15" customHeight="1" thickTop="1" thickBot="1" x14ac:dyDescent="0.4">
      <c r="A25" s="4" t="s">
        <v>37</v>
      </c>
      <c r="B25" s="15">
        <v>1877</v>
      </c>
      <c r="C25" s="15">
        <v>4556</v>
      </c>
      <c r="D25" s="15">
        <v>1735</v>
      </c>
      <c r="E25" s="15">
        <v>44</v>
      </c>
      <c r="F25" s="15">
        <v>12881</v>
      </c>
      <c r="G25" s="15">
        <v>3864</v>
      </c>
      <c r="H25" s="15">
        <v>264</v>
      </c>
      <c r="I25" s="15">
        <v>93</v>
      </c>
      <c r="J25" s="15">
        <v>27</v>
      </c>
      <c r="K25" s="15">
        <v>118</v>
      </c>
      <c r="L25" s="15">
        <v>75</v>
      </c>
      <c r="M25" s="15">
        <v>0</v>
      </c>
      <c r="N25" s="13">
        <f t="shared" si="7"/>
        <v>25534</v>
      </c>
    </row>
    <row r="26" spans="1:15" ht="15" customHeight="1" thickTop="1" thickBot="1" x14ac:dyDescent="0.4">
      <c r="A26" s="4" t="s">
        <v>38</v>
      </c>
      <c r="B26" s="15">
        <v>285</v>
      </c>
      <c r="C26" s="15">
        <v>195</v>
      </c>
      <c r="D26" s="15">
        <v>314</v>
      </c>
      <c r="E26" s="15">
        <v>25</v>
      </c>
      <c r="F26" s="15">
        <v>761</v>
      </c>
      <c r="G26" s="15">
        <v>164</v>
      </c>
      <c r="H26" s="15">
        <v>37</v>
      </c>
      <c r="I26" s="15">
        <v>15</v>
      </c>
      <c r="J26" s="15">
        <v>2</v>
      </c>
      <c r="K26" s="15">
        <v>44</v>
      </c>
      <c r="L26" s="15">
        <v>9</v>
      </c>
      <c r="M26" s="15">
        <v>0</v>
      </c>
      <c r="N26" s="13">
        <f t="shared" si="7"/>
        <v>1851</v>
      </c>
    </row>
    <row r="27" spans="1:15" ht="15" customHeight="1" thickTop="1" thickBot="1" x14ac:dyDescent="0.4">
      <c r="A27" s="4" t="s">
        <v>39</v>
      </c>
      <c r="B27" s="22">
        <v>0</v>
      </c>
      <c r="C27" s="22">
        <v>0</v>
      </c>
      <c r="D27" s="23">
        <v>115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13">
        <f t="shared" si="7"/>
        <v>115</v>
      </c>
    </row>
    <row r="28" spans="1:15" ht="30" thickTop="1" thickBot="1" x14ac:dyDescent="0.4">
      <c r="A28" s="16" t="s">
        <v>40</v>
      </c>
      <c r="B28" s="8">
        <f t="shared" ref="B28:C28" si="15">SUM(B25:B27)</f>
        <v>2162</v>
      </c>
      <c r="C28" s="8">
        <f t="shared" si="15"/>
        <v>4751</v>
      </c>
      <c r="D28" s="8">
        <f>SUM(D25:D27)</f>
        <v>2164</v>
      </c>
      <c r="E28" s="8">
        <f t="shared" ref="E28:M28" si="16">SUM(E25:E27)</f>
        <v>69</v>
      </c>
      <c r="F28" s="8">
        <f t="shared" si="16"/>
        <v>13642</v>
      </c>
      <c r="G28" s="8">
        <f t="shared" si="16"/>
        <v>4028</v>
      </c>
      <c r="H28" s="8">
        <f t="shared" si="16"/>
        <v>301</v>
      </c>
      <c r="I28" s="8">
        <f t="shared" si="16"/>
        <v>108</v>
      </c>
      <c r="J28" s="8">
        <f t="shared" si="16"/>
        <v>29</v>
      </c>
      <c r="K28" s="8">
        <f t="shared" si="16"/>
        <v>162</v>
      </c>
      <c r="L28" s="8">
        <f t="shared" si="16"/>
        <v>84</v>
      </c>
      <c r="M28" s="8">
        <f t="shared" si="16"/>
        <v>0</v>
      </c>
      <c r="N28" s="8">
        <f t="shared" si="7"/>
        <v>27500</v>
      </c>
    </row>
    <row r="29" spans="1:15" ht="15" customHeight="1" thickTop="1" thickBot="1" x14ac:dyDescent="0.4">
      <c r="A29" s="4" t="s">
        <v>41</v>
      </c>
      <c r="B29" s="15">
        <v>2057</v>
      </c>
      <c r="C29" s="15">
        <v>700</v>
      </c>
      <c r="D29" s="15">
        <v>1119</v>
      </c>
      <c r="E29" s="15">
        <v>441</v>
      </c>
      <c r="F29" s="15">
        <v>230</v>
      </c>
      <c r="G29" s="15">
        <v>16</v>
      </c>
      <c r="H29" s="15">
        <v>589</v>
      </c>
      <c r="I29" s="15">
        <v>1326</v>
      </c>
      <c r="J29" s="15">
        <v>22</v>
      </c>
      <c r="K29" s="15">
        <v>261</v>
      </c>
      <c r="L29" s="15">
        <v>41</v>
      </c>
      <c r="M29" s="15">
        <v>36</v>
      </c>
      <c r="N29" s="13">
        <f t="shared" si="7"/>
        <v>6838</v>
      </c>
      <c r="O29" s="24"/>
    </row>
    <row r="30" spans="1:15" ht="15" customHeight="1" thickTop="1" thickBot="1" x14ac:dyDescent="0.4">
      <c r="A30" s="4" t="s">
        <v>42</v>
      </c>
      <c r="B30" s="15">
        <v>21</v>
      </c>
      <c r="C30" s="15">
        <v>11</v>
      </c>
      <c r="D30" s="15">
        <v>6</v>
      </c>
      <c r="E30" s="15">
        <v>14</v>
      </c>
      <c r="F30" s="15">
        <v>29</v>
      </c>
      <c r="G30" s="15">
        <v>3</v>
      </c>
      <c r="H30" s="15">
        <v>9</v>
      </c>
      <c r="I30" s="15">
        <v>15</v>
      </c>
      <c r="J30" s="15">
        <v>1</v>
      </c>
      <c r="K30" s="15">
        <v>4</v>
      </c>
      <c r="L30" s="15">
        <v>1</v>
      </c>
      <c r="M30" s="15">
        <v>1</v>
      </c>
      <c r="N30" s="13">
        <f t="shared" si="7"/>
        <v>115</v>
      </c>
    </row>
    <row r="31" spans="1:15" ht="15" customHeight="1" thickTop="1" thickBot="1" x14ac:dyDescent="0.4">
      <c r="A31" s="4" t="s">
        <v>43</v>
      </c>
      <c r="B31" s="22">
        <v>0</v>
      </c>
      <c r="C31" s="22">
        <v>0</v>
      </c>
      <c r="D31" s="23">
        <v>20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13">
        <f t="shared" si="7"/>
        <v>20</v>
      </c>
      <c r="O31" s="24"/>
    </row>
    <row r="32" spans="1:15" ht="15" customHeight="1" thickTop="1" thickBot="1" x14ac:dyDescent="0.4">
      <c r="A32" s="16" t="s">
        <v>44</v>
      </c>
      <c r="B32" s="8">
        <f t="shared" ref="B32:C32" si="17">SUM(B29:B31)</f>
        <v>2078</v>
      </c>
      <c r="C32" s="8">
        <f t="shared" si="17"/>
        <v>711</v>
      </c>
      <c r="D32" s="8">
        <f>SUM(D29:D31)</f>
        <v>1145</v>
      </c>
      <c r="E32" s="8">
        <f t="shared" ref="E32:M32" si="18">SUM(E29:E31)</f>
        <v>455</v>
      </c>
      <c r="F32" s="8">
        <f t="shared" si="18"/>
        <v>259</v>
      </c>
      <c r="G32" s="8">
        <f t="shared" si="18"/>
        <v>19</v>
      </c>
      <c r="H32" s="8">
        <f t="shared" si="18"/>
        <v>598</v>
      </c>
      <c r="I32" s="8">
        <f t="shared" si="18"/>
        <v>1341</v>
      </c>
      <c r="J32" s="8">
        <f t="shared" si="18"/>
        <v>23</v>
      </c>
      <c r="K32" s="8">
        <f t="shared" si="18"/>
        <v>265</v>
      </c>
      <c r="L32" s="8">
        <f t="shared" si="18"/>
        <v>42</v>
      </c>
      <c r="M32" s="8">
        <f t="shared" si="18"/>
        <v>37</v>
      </c>
      <c r="N32" s="8">
        <f t="shared" si="7"/>
        <v>6973</v>
      </c>
    </row>
    <row r="33" spans="1:16" ht="15" customHeight="1" thickTop="1" thickBot="1" x14ac:dyDescent="0.4">
      <c r="A33" s="4" t="s">
        <v>45</v>
      </c>
      <c r="B33" s="15">
        <v>4583</v>
      </c>
      <c r="C33" s="15">
        <v>8485</v>
      </c>
      <c r="D33" s="15">
        <v>1638</v>
      </c>
      <c r="E33" s="15">
        <v>1294</v>
      </c>
      <c r="F33" s="15">
        <v>10369</v>
      </c>
      <c r="G33" s="25">
        <v>7552</v>
      </c>
      <c r="H33" s="15">
        <v>439</v>
      </c>
      <c r="I33" s="15">
        <v>793</v>
      </c>
      <c r="J33" s="15">
        <v>150</v>
      </c>
      <c r="K33" s="15">
        <v>362</v>
      </c>
      <c r="L33" s="15">
        <v>38</v>
      </c>
      <c r="M33" s="15">
        <v>48</v>
      </c>
      <c r="N33" s="13">
        <f t="shared" si="7"/>
        <v>35751</v>
      </c>
      <c r="O33" s="24"/>
      <c r="P33" s="24"/>
    </row>
    <row r="34" spans="1:16" ht="15" customHeight="1" thickTop="1" thickBot="1" x14ac:dyDescent="0.4">
      <c r="A34" s="4" t="s">
        <v>46</v>
      </c>
      <c r="B34" s="15">
        <v>1204</v>
      </c>
      <c r="C34" s="15">
        <v>2577</v>
      </c>
      <c r="D34" s="15">
        <v>366</v>
      </c>
      <c r="E34" s="15">
        <v>307</v>
      </c>
      <c r="F34" s="15">
        <v>2949</v>
      </c>
      <c r="G34" s="25">
        <v>1858</v>
      </c>
      <c r="H34" s="15">
        <v>134</v>
      </c>
      <c r="I34" s="15">
        <v>257</v>
      </c>
      <c r="J34" s="15">
        <v>26</v>
      </c>
      <c r="K34" s="15">
        <v>155</v>
      </c>
      <c r="L34" s="15">
        <v>23</v>
      </c>
      <c r="M34" s="15">
        <v>13</v>
      </c>
      <c r="N34" s="13">
        <f t="shared" si="7"/>
        <v>9869</v>
      </c>
      <c r="P34" s="24"/>
    </row>
    <row r="35" spans="1:16" ht="15" customHeight="1" thickTop="1" thickBot="1" x14ac:dyDescent="0.4">
      <c r="A35" s="4" t="s">
        <v>47</v>
      </c>
      <c r="B35" s="22">
        <v>0</v>
      </c>
      <c r="C35" s="22">
        <v>0</v>
      </c>
      <c r="D35" s="23">
        <v>129</v>
      </c>
      <c r="E35" s="22">
        <v>0</v>
      </c>
      <c r="F35" s="22">
        <v>0</v>
      </c>
      <c r="G35" s="26">
        <v>0</v>
      </c>
      <c r="H35" s="22">
        <v>0</v>
      </c>
      <c r="I35" s="22"/>
      <c r="J35" s="22">
        <v>0</v>
      </c>
      <c r="K35" s="22">
        <v>0</v>
      </c>
      <c r="L35" s="22">
        <v>0</v>
      </c>
      <c r="M35" s="22">
        <v>0</v>
      </c>
      <c r="N35" s="13">
        <f t="shared" si="7"/>
        <v>129</v>
      </c>
      <c r="O35" s="24"/>
      <c r="P35" s="24"/>
    </row>
    <row r="36" spans="1:16" ht="15" customHeight="1" thickTop="1" thickBot="1" x14ac:dyDescent="0.4">
      <c r="A36" s="16" t="s">
        <v>48</v>
      </c>
      <c r="B36" s="8">
        <f t="shared" ref="B36:C36" si="19">SUM(B33:B35)</f>
        <v>5787</v>
      </c>
      <c r="C36" s="8">
        <f t="shared" si="19"/>
        <v>11062</v>
      </c>
      <c r="D36" s="8">
        <f>SUM(D33:D35)</f>
        <v>2133</v>
      </c>
      <c r="E36" s="8">
        <f t="shared" ref="E36:M36" si="20">SUM(E33:E35)</f>
        <v>1601</v>
      </c>
      <c r="F36" s="8">
        <f t="shared" si="20"/>
        <v>13318</v>
      </c>
      <c r="G36" s="27">
        <f t="shared" si="20"/>
        <v>9410</v>
      </c>
      <c r="H36" s="8">
        <f t="shared" si="20"/>
        <v>573</v>
      </c>
      <c r="I36" s="8">
        <f t="shared" si="20"/>
        <v>1050</v>
      </c>
      <c r="J36" s="8">
        <f t="shared" si="20"/>
        <v>176</v>
      </c>
      <c r="K36" s="8">
        <f t="shared" si="20"/>
        <v>517</v>
      </c>
      <c r="L36" s="8">
        <f t="shared" si="20"/>
        <v>61</v>
      </c>
      <c r="M36" s="8">
        <f t="shared" si="20"/>
        <v>61</v>
      </c>
      <c r="N36" s="8">
        <f t="shared" si="7"/>
        <v>45749</v>
      </c>
      <c r="P36" s="24"/>
    </row>
    <row r="37" spans="1:16" ht="15" thickTop="1" x14ac:dyDescent="0.35"/>
    <row r="38" spans="1:16" x14ac:dyDescent="0.35">
      <c r="A38" s="28"/>
    </row>
    <row r="39" spans="1:16" x14ac:dyDescent="0.35">
      <c r="A39" s="29"/>
    </row>
    <row r="40" spans="1:16" x14ac:dyDescent="0.35">
      <c r="A40" s="29"/>
    </row>
  </sheetData>
  <mergeCells count="1">
    <mergeCell ref="A7:N7"/>
  </mergeCells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(Table 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2021-07-13T16:19:51Z</dcterms:created>
  <dcterms:modified xsi:type="dcterms:W3CDTF">2021-07-13T16:20:20Z</dcterms:modified>
</cp:coreProperties>
</file>